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 activeTab="1"/>
  </bookViews>
  <sheets>
    <sheet name="試算方法" sheetId="25" r:id="rId1"/>
    <sheet name="必要な成長率" sheetId="24" r:id="rId2"/>
  </sheets>
  <definedNames>
    <definedName name="_xlnm.Print_Area" localSheetId="1">必要な成長率!$A$1:$J$25</definedName>
  </definedNames>
  <calcPr calcId="145621"/>
</workbook>
</file>

<file path=xl/calcChain.xml><?xml version="1.0" encoding="utf-8"?>
<calcChain xmlns="http://schemas.openxmlformats.org/spreadsheetml/2006/main">
  <c r="E19" i="24" l="1"/>
  <c r="F19" i="24"/>
  <c r="G19" i="24"/>
  <c r="H19" i="24"/>
  <c r="I19" i="24"/>
  <c r="J19" i="24"/>
  <c r="D19" i="24"/>
  <c r="E18" i="24"/>
  <c r="F18" i="24"/>
  <c r="G18" i="24"/>
  <c r="H18" i="24"/>
  <c r="I18" i="24"/>
  <c r="J18" i="24"/>
  <c r="D18" i="24"/>
  <c r="F10" i="24"/>
  <c r="G10" i="24"/>
  <c r="H10" i="24"/>
  <c r="I10" i="24"/>
  <c r="J10" i="24"/>
  <c r="E10" i="24"/>
  <c r="E17" i="24" l="1"/>
  <c r="F17" i="24" s="1"/>
  <c r="G17" i="24" s="1"/>
  <c r="H17" i="24" s="1"/>
  <c r="I17" i="24" s="1"/>
  <c r="J17" i="24" s="1"/>
  <c r="J9" i="24" l="1"/>
  <c r="I9" i="24"/>
  <c r="H9" i="24"/>
  <c r="G9" i="24"/>
  <c r="F9" i="24"/>
  <c r="E9" i="24"/>
  <c r="E21" i="24" l="1"/>
  <c r="D22" i="24"/>
  <c r="D23" i="24" s="1"/>
  <c r="F20" i="24"/>
  <c r="G20" i="24" s="1"/>
  <c r="H20" i="24" s="1"/>
  <c r="I20" i="24" s="1"/>
  <c r="J20" i="24" s="1"/>
  <c r="D11" i="24"/>
  <c r="J11" i="24"/>
  <c r="J13" i="24" s="1"/>
  <c r="I11" i="24"/>
  <c r="I13" i="24" s="1"/>
  <c r="H11" i="24"/>
  <c r="H13" i="24" s="1"/>
  <c r="G11" i="24"/>
  <c r="G13" i="24" s="1"/>
  <c r="F11" i="24"/>
  <c r="F13" i="24" s="1"/>
  <c r="E11" i="24"/>
  <c r="E13" i="24" s="1"/>
  <c r="E5" i="24"/>
  <c r="F5" i="24" s="1"/>
  <c r="G5" i="24" s="1"/>
  <c r="H5" i="24" s="1"/>
  <c r="I5" i="24" s="1"/>
  <c r="J5" i="24" s="1"/>
  <c r="E22" i="24" l="1"/>
  <c r="E23" i="24" s="1"/>
  <c r="F21" i="24"/>
  <c r="F22" i="24" s="1"/>
  <c r="F23" i="24" s="1"/>
  <c r="G14" i="24"/>
  <c r="D13" i="24"/>
  <c r="D14" i="24" s="1"/>
  <c r="H14" i="24"/>
  <c r="E14" i="24"/>
  <c r="I14" i="24"/>
  <c r="F14" i="24"/>
  <c r="J14" i="24"/>
  <c r="G21" i="24" l="1"/>
  <c r="H21" i="24" l="1"/>
  <c r="G22" i="24"/>
  <c r="G23" i="24" s="1"/>
  <c r="I21" i="24" l="1"/>
  <c r="H22" i="24"/>
  <c r="H23" i="24" s="1"/>
  <c r="J21" i="24" l="1"/>
  <c r="I22" i="24"/>
  <c r="I23" i="24" s="1"/>
  <c r="J22" i="24" l="1"/>
  <c r="J23" i="24" s="1"/>
</calcChain>
</file>

<file path=xl/comments1.xml><?xml version="1.0" encoding="utf-8"?>
<comments xmlns="http://schemas.openxmlformats.org/spreadsheetml/2006/main">
  <authors>
    <author>d037</author>
  </authors>
  <commentList>
    <comment ref="A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国の税収の伸びを使用</t>
        </r>
      </text>
    </comment>
  </commentList>
</comments>
</file>

<file path=xl/sharedStrings.xml><?xml version="1.0" encoding="utf-8"?>
<sst xmlns="http://schemas.openxmlformats.org/spreadsheetml/2006/main" count="54" uniqueCount="39">
  <si>
    <t>2020年度のPB黒字化を経済成長だけで達成するのに必要な成長率の試算</t>
    <rPh sb="4" eb="6">
      <t>ネンド</t>
    </rPh>
    <rPh sb="9" eb="12">
      <t>クロジカ</t>
    </rPh>
    <rPh sb="13" eb="17">
      <t>ケイザイセイチョウ</t>
    </rPh>
    <rPh sb="20" eb="22">
      <t>タッセイ</t>
    </rPh>
    <rPh sb="26" eb="28">
      <t>ヒツヨウ</t>
    </rPh>
    <rPh sb="29" eb="32">
      <t>セイチョウリツ</t>
    </rPh>
    <rPh sb="33" eb="35">
      <t>シサン</t>
    </rPh>
    <phoneticPr fontId="2"/>
  </si>
  <si>
    <t>再生ケース</t>
    <rPh sb="0" eb="2">
      <t>サイセイ</t>
    </rPh>
    <phoneticPr fontId="2"/>
  </si>
  <si>
    <t>内閣府名目成長率</t>
    <rPh sb="0" eb="3">
      <t>ナイカクフ</t>
    </rPh>
    <rPh sb="3" eb="5">
      <t>メイモク</t>
    </rPh>
    <rPh sb="5" eb="8">
      <t>セイチョウリツ</t>
    </rPh>
    <phoneticPr fontId="2"/>
  </si>
  <si>
    <t>内閣府名目ＧＤＰ</t>
    <rPh sb="0" eb="3">
      <t>ナイカクフ</t>
    </rPh>
    <rPh sb="3" eb="5">
      <t>メイモク</t>
    </rPh>
    <phoneticPr fontId="2"/>
  </si>
  <si>
    <t>税収（国のみ）</t>
    <rPh sb="0" eb="2">
      <t>ゼイシュウ</t>
    </rPh>
    <rPh sb="3" eb="4">
      <t>クニ</t>
    </rPh>
    <phoneticPr fontId="2"/>
  </si>
  <si>
    <t>税収（国＋地方）推計</t>
    <rPh sb="0" eb="2">
      <t>ゼイシュウ</t>
    </rPh>
    <rPh sb="3" eb="4">
      <t>クニ</t>
    </rPh>
    <rPh sb="5" eb="7">
      <t>チホウ</t>
    </rPh>
    <rPh sb="8" eb="10">
      <t>スイケイ</t>
    </rPh>
    <phoneticPr fontId="2"/>
  </si>
  <si>
    <t>税収（国＋地方）/ＧＤＰ</t>
    <rPh sb="0" eb="2">
      <t>ゼイシュウ</t>
    </rPh>
    <rPh sb="3" eb="4">
      <t>クニ</t>
    </rPh>
    <rPh sb="5" eb="7">
      <t>チホウ</t>
    </rPh>
    <phoneticPr fontId="2"/>
  </si>
  <si>
    <t>基礎的財政収支/ＧＤＰ比（国・地方）</t>
    <rPh sb="0" eb="3">
      <t>キソテキ</t>
    </rPh>
    <rPh sb="3" eb="5">
      <t>ザイセイ</t>
    </rPh>
    <rPh sb="5" eb="7">
      <t>シュウシ</t>
    </rPh>
    <rPh sb="11" eb="12">
      <t>ヒ</t>
    </rPh>
    <rPh sb="13" eb="14">
      <t>クニ</t>
    </rPh>
    <rPh sb="15" eb="17">
      <t>チホウ</t>
    </rPh>
    <phoneticPr fontId="2"/>
  </si>
  <si>
    <t>基礎的財政支出/ＧＤＰ</t>
    <rPh sb="0" eb="3">
      <t>キソテキ</t>
    </rPh>
    <rPh sb="3" eb="5">
      <t>ザイセイ</t>
    </rPh>
    <rPh sb="5" eb="7">
      <t>シシュツ</t>
    </rPh>
    <phoneticPr fontId="2"/>
  </si>
  <si>
    <t>a</t>
    <phoneticPr fontId="2"/>
  </si>
  <si>
    <t>b</t>
    <phoneticPr fontId="2"/>
  </si>
  <si>
    <t>基礎的財政支出</t>
    <rPh sb="0" eb="3">
      <t>キソテキ</t>
    </rPh>
    <rPh sb="3" eb="5">
      <t>ザイセイ</t>
    </rPh>
    <rPh sb="5" eb="7">
      <t>シシュツ</t>
    </rPh>
    <phoneticPr fontId="2"/>
  </si>
  <si>
    <t>c</t>
    <phoneticPr fontId="2"/>
  </si>
  <si>
    <t>d=b-c</t>
    <phoneticPr fontId="2"/>
  </si>
  <si>
    <t>e=d*a/100</t>
    <phoneticPr fontId="2"/>
  </si>
  <si>
    <t>５％ケース</t>
  </si>
  <si>
    <t>５％ケース</t>
    <phoneticPr fontId="2"/>
  </si>
  <si>
    <t>５％・再生ケース</t>
    <rPh sb="3" eb="5">
      <t>サイセイ</t>
    </rPh>
    <phoneticPr fontId="2"/>
  </si>
  <si>
    <t>基礎的財政収支/ＧＤＰ</t>
    <rPh sb="0" eb="3">
      <t>キソテキ</t>
    </rPh>
    <rPh sb="3" eb="5">
      <t>ザイセイ</t>
    </rPh>
    <rPh sb="5" eb="7">
      <t>シュウシ</t>
    </rPh>
    <phoneticPr fontId="2"/>
  </si>
  <si>
    <t>２）税収/ＧＤＰは一定とし、基礎収支/ＧＤＰ＝０に必要な成長率を求める</t>
    <rPh sb="2" eb="4">
      <t>ゼイシュウ</t>
    </rPh>
    <rPh sb="9" eb="11">
      <t>イッテイ</t>
    </rPh>
    <rPh sb="14" eb="16">
      <t>キソ</t>
    </rPh>
    <rPh sb="16" eb="18">
      <t>シュウシ</t>
    </rPh>
    <rPh sb="25" eb="27">
      <t>ヒツヨウ</t>
    </rPh>
    <rPh sb="28" eb="31">
      <t>セイチョウリツ</t>
    </rPh>
    <rPh sb="32" eb="33">
      <t>モト</t>
    </rPh>
    <phoneticPr fontId="2"/>
  </si>
  <si>
    <t>税収弾性値</t>
    <rPh sb="0" eb="2">
      <t>ゼイシュウ</t>
    </rPh>
    <rPh sb="2" eb="5">
      <t>ダンセイチ</t>
    </rPh>
    <phoneticPr fontId="2"/>
  </si>
  <si>
    <t>　</t>
    <phoneticPr fontId="2"/>
  </si>
  <si>
    <t>グレー部分=内閣府公表値より転記</t>
    <rPh sb="3" eb="5">
      <t>ブブン</t>
    </rPh>
    <rPh sb="6" eb="9">
      <t>ナイカクフ</t>
    </rPh>
    <rPh sb="9" eb="11">
      <t>コウヒョウ</t>
    </rPh>
    <rPh sb="11" eb="12">
      <t>チ</t>
    </rPh>
    <rPh sb="14" eb="16">
      <t>テンキ</t>
    </rPh>
    <phoneticPr fontId="2"/>
  </si>
  <si>
    <t>e</t>
    <phoneticPr fontId="2"/>
  </si>
  <si>
    <t>内閣府名目成長率(想定）</t>
    <rPh sb="0" eb="3">
      <t>ナイカクフ</t>
    </rPh>
    <rPh sb="3" eb="5">
      <t>メイモク</t>
    </rPh>
    <rPh sb="5" eb="8">
      <t>セイチョウリツ</t>
    </rPh>
    <rPh sb="9" eb="11">
      <t>ソウテイ</t>
    </rPh>
    <phoneticPr fontId="2"/>
  </si>
  <si>
    <t>１）内閣府中長期試算結果から基礎的財政支出額を逆算する</t>
    <rPh sb="2" eb="4">
      <t>ナイカク</t>
    </rPh>
    <rPh sb="4" eb="5">
      <t>フ</t>
    </rPh>
    <rPh sb="5" eb="10">
      <t>チュウチョウキシサン</t>
    </rPh>
    <rPh sb="10" eb="12">
      <t>ケッカ</t>
    </rPh>
    <rPh sb="14" eb="17">
      <t>キソテキ</t>
    </rPh>
    <rPh sb="17" eb="19">
      <t>ザイセイ</t>
    </rPh>
    <rPh sb="19" eb="21">
      <t>シシュツ</t>
    </rPh>
    <rPh sb="21" eb="22">
      <t>ガク</t>
    </rPh>
    <rPh sb="23" eb="25">
      <t>ギャクサン</t>
    </rPh>
    <phoneticPr fontId="2"/>
  </si>
  <si>
    <t>b</t>
    <phoneticPr fontId="2"/>
  </si>
  <si>
    <t>f</t>
    <phoneticPr fontId="2"/>
  </si>
  <si>
    <t>g=e/f</t>
    <phoneticPr fontId="2"/>
  </si>
  <si>
    <t>h=b-g</t>
    <phoneticPr fontId="2"/>
  </si>
  <si>
    <t>2020年度のPB黒字化を経済成長だけで達成するのに必要な成長率の試算方法</t>
    <rPh sb="35" eb="37">
      <t>ホウホウ</t>
    </rPh>
    <phoneticPr fontId="2"/>
  </si>
  <si>
    <t>③　②で作成した税収対名目GDP比率から内閣府「中長期試算」の基礎的財政収支対名目GDP比率を控除することで基礎的財政支出対名目GDP比率の系列を作成</t>
    <rPh sb="4" eb="6">
      <t>サクセイ</t>
    </rPh>
    <rPh sb="8" eb="11">
      <t>ゼイシュウタイ</t>
    </rPh>
    <rPh sb="11" eb="13">
      <t>メイモク</t>
    </rPh>
    <rPh sb="16" eb="18">
      <t>ヒリツ</t>
    </rPh>
    <rPh sb="20" eb="23">
      <t>ナイカクフ</t>
    </rPh>
    <rPh sb="24" eb="29">
      <t>チュウチョウキシサン</t>
    </rPh>
    <rPh sb="31" eb="38">
      <t>キソテキザイセイシュウシ</t>
    </rPh>
    <rPh sb="38" eb="39">
      <t>タイ</t>
    </rPh>
    <rPh sb="39" eb="41">
      <t>メイモク</t>
    </rPh>
    <rPh sb="44" eb="46">
      <t>ヒリツ</t>
    </rPh>
    <rPh sb="47" eb="49">
      <t>コウジョ</t>
    </rPh>
    <rPh sb="54" eb="61">
      <t>キソテキザイセイシシュツ</t>
    </rPh>
    <rPh sb="61" eb="62">
      <t>タイ</t>
    </rPh>
    <rPh sb="62" eb="64">
      <t>メイモク</t>
    </rPh>
    <rPh sb="67" eb="69">
      <t>ヒリツ</t>
    </rPh>
    <rPh sb="70" eb="72">
      <t>ケイレツ</t>
    </rPh>
    <rPh sb="73" eb="75">
      <t>サクセイ</t>
    </rPh>
    <phoneticPr fontId="2"/>
  </si>
  <si>
    <t>①　2014年度の税収額（国・地方）に内閣府「中長期の経済財政に関する試算」（2014年7月）（以下「中長期試算」）における税収（国）の伸び率を掛けて2020年度までの系列を作成</t>
    <rPh sb="6" eb="8">
      <t>ネンド</t>
    </rPh>
    <rPh sb="11" eb="12">
      <t>ガク</t>
    </rPh>
    <rPh sb="13" eb="14">
      <t>クニ</t>
    </rPh>
    <rPh sb="15" eb="17">
      <t>チホウ</t>
    </rPh>
    <rPh sb="19" eb="22">
      <t>ナイカクフ</t>
    </rPh>
    <rPh sb="23" eb="26">
      <t>チュウチョウキ</t>
    </rPh>
    <rPh sb="27" eb="29">
      <t>ケイザイ</t>
    </rPh>
    <rPh sb="29" eb="31">
      <t>ザイセイ</t>
    </rPh>
    <rPh sb="32" eb="33">
      <t>カン</t>
    </rPh>
    <rPh sb="35" eb="37">
      <t>シサン</t>
    </rPh>
    <rPh sb="43" eb="44">
      <t>ネン</t>
    </rPh>
    <rPh sb="45" eb="46">
      <t>ガツ</t>
    </rPh>
    <rPh sb="48" eb="50">
      <t>イカ</t>
    </rPh>
    <rPh sb="51" eb="54">
      <t>チュウチョウキ</t>
    </rPh>
    <rPh sb="54" eb="56">
      <t>シサン</t>
    </rPh>
    <rPh sb="62" eb="64">
      <t>ゼイシュウ</t>
    </rPh>
    <rPh sb="65" eb="66">
      <t>クニ</t>
    </rPh>
    <rPh sb="68" eb="69">
      <t>ノ</t>
    </rPh>
    <rPh sb="70" eb="71">
      <t>リツ</t>
    </rPh>
    <rPh sb="72" eb="73">
      <t>カ</t>
    </rPh>
    <rPh sb="79" eb="81">
      <t>ネンド</t>
    </rPh>
    <rPh sb="84" eb="86">
      <t>ケイレツ</t>
    </rPh>
    <rPh sb="87" eb="89">
      <t>サクセイ</t>
    </rPh>
    <phoneticPr fontId="2"/>
  </si>
  <si>
    <t>②　内閣府「中長期試算」の名目GDP推計値と（１）で作成した税収（国・地方）を用いて税収対名目GDP比率の系列を作成</t>
    <rPh sb="2" eb="5">
      <t>ナイカクフ</t>
    </rPh>
    <rPh sb="6" eb="9">
      <t>チュウチョウキ</t>
    </rPh>
    <rPh sb="9" eb="11">
      <t>シサン</t>
    </rPh>
    <rPh sb="13" eb="15">
      <t>メイモク</t>
    </rPh>
    <rPh sb="18" eb="21">
      <t>スイケイチ</t>
    </rPh>
    <rPh sb="26" eb="28">
      <t>サクセイ</t>
    </rPh>
    <rPh sb="30" eb="32">
      <t>ゼイシュウ</t>
    </rPh>
    <rPh sb="33" eb="34">
      <t>クニ</t>
    </rPh>
    <rPh sb="35" eb="37">
      <t>チホウ</t>
    </rPh>
    <rPh sb="39" eb="40">
      <t>モチ</t>
    </rPh>
    <rPh sb="42" eb="44">
      <t>ゼイシュウ</t>
    </rPh>
    <rPh sb="44" eb="45">
      <t>タイ</t>
    </rPh>
    <rPh sb="45" eb="47">
      <t>メイモク</t>
    </rPh>
    <rPh sb="50" eb="52">
      <t>ヒリツ</t>
    </rPh>
    <rPh sb="53" eb="55">
      <t>ケイレツ</t>
    </rPh>
    <rPh sb="56" eb="58">
      <t>サクセイ</t>
    </rPh>
    <phoneticPr fontId="2"/>
  </si>
  <si>
    <t>④　③で作成した基礎的財政支出対名目GDP比率に内閣府「中長期試算」の名目GDPを掛けることで基礎的財政支出額の系列を作成</t>
    <rPh sb="4" eb="6">
      <t>サクセイ</t>
    </rPh>
    <rPh sb="8" eb="15">
      <t>キソテキザイセイシシュツ</t>
    </rPh>
    <rPh sb="15" eb="16">
      <t>タイ</t>
    </rPh>
    <rPh sb="16" eb="18">
      <t>メイモク</t>
    </rPh>
    <rPh sb="21" eb="23">
      <t>ヒリツ</t>
    </rPh>
    <rPh sb="24" eb="27">
      <t>ナイカクフ</t>
    </rPh>
    <rPh sb="28" eb="33">
      <t>チュウチョウキシサン</t>
    </rPh>
    <rPh sb="35" eb="37">
      <t>メイモク</t>
    </rPh>
    <rPh sb="41" eb="42">
      <t>カ</t>
    </rPh>
    <rPh sb="47" eb="55">
      <t>キソテキザイセイシシュツガク</t>
    </rPh>
    <rPh sb="56" eb="58">
      <t>ケイレツ</t>
    </rPh>
    <rPh sb="59" eb="61">
      <t>サクセイ</t>
    </rPh>
    <phoneticPr fontId="2"/>
  </si>
  <si>
    <t>⑤　2015年度から2020年度までの仮想成長率の系列を仮置きする</t>
    <rPh sb="6" eb="8">
      <t>ネンド</t>
    </rPh>
    <rPh sb="14" eb="16">
      <t>ネンド</t>
    </rPh>
    <rPh sb="19" eb="24">
      <t>カソウセイチョウリツ</t>
    </rPh>
    <rPh sb="25" eb="27">
      <t>ケイレツ</t>
    </rPh>
    <rPh sb="28" eb="30">
      <t>カリオ</t>
    </rPh>
    <phoneticPr fontId="2"/>
  </si>
  <si>
    <t>⑥　内閣府「中長期試算」の2014年度の名目GDP額に（５）の仮想成長率を掛けることで2015年度から2020年度までの仮想名目GDP額の系列を作成</t>
    <rPh sb="2" eb="5">
      <t>ナイカクフ</t>
    </rPh>
    <rPh sb="6" eb="11">
      <t>チュウチョウキシサン</t>
    </rPh>
    <rPh sb="17" eb="19">
      <t>ネンド</t>
    </rPh>
    <rPh sb="20" eb="22">
      <t>メイモク</t>
    </rPh>
    <rPh sb="25" eb="26">
      <t>ガク</t>
    </rPh>
    <rPh sb="31" eb="33">
      <t>カソウ</t>
    </rPh>
    <rPh sb="33" eb="36">
      <t>セイチョウリツ</t>
    </rPh>
    <rPh sb="37" eb="38">
      <t>カ</t>
    </rPh>
    <rPh sb="47" eb="49">
      <t>ネンド</t>
    </rPh>
    <rPh sb="55" eb="57">
      <t>ネンド</t>
    </rPh>
    <rPh sb="60" eb="62">
      <t>カソウ</t>
    </rPh>
    <rPh sb="62" eb="64">
      <t>メイモク</t>
    </rPh>
    <rPh sb="67" eb="68">
      <t>ガク</t>
    </rPh>
    <rPh sb="69" eb="71">
      <t>ケイレツ</t>
    </rPh>
    <rPh sb="72" eb="74">
      <t>サクセイ</t>
    </rPh>
    <phoneticPr fontId="2"/>
  </si>
  <si>
    <t>⑦　⑥で作成した仮想名目GDP額と（４）で作成した基礎的財政支出から仮想基礎的財政支出対名目GDP比率を作成</t>
    <rPh sb="4" eb="6">
      <t>サクセイ</t>
    </rPh>
    <rPh sb="8" eb="12">
      <t>カソウメイモク</t>
    </rPh>
    <rPh sb="15" eb="16">
      <t>ガク</t>
    </rPh>
    <rPh sb="21" eb="23">
      <t>サクセイ</t>
    </rPh>
    <rPh sb="25" eb="28">
      <t>キソテキ</t>
    </rPh>
    <rPh sb="28" eb="32">
      <t>ザイセイシシュツ</t>
    </rPh>
    <rPh sb="34" eb="36">
      <t>カソウ</t>
    </rPh>
    <rPh sb="36" eb="43">
      <t>キソテキザイセイシシュツ</t>
    </rPh>
    <rPh sb="43" eb="44">
      <t>タイ</t>
    </rPh>
    <rPh sb="44" eb="46">
      <t>メイモク</t>
    </rPh>
    <rPh sb="49" eb="51">
      <t>ヒリツ</t>
    </rPh>
    <rPh sb="52" eb="54">
      <t>サクセイ</t>
    </rPh>
    <phoneticPr fontId="2"/>
  </si>
  <si>
    <t>⑧　増税はせず経済成長だけで基礎的財政収支均衡を達成するため、②で作成した税収（国・地方）対名目GDP比率と⑦で作成した仮想基礎的財政支出対名目GDP比率の差を求め、2020年度でゼロとなれば、その仮想的経済成長率が求める2020年度のPB黒字化を経済成長だけで達成するのに必要な成長率。ゼロとならなければ、再度⑤からやり直す。</t>
    <rPh sb="2" eb="4">
      <t>ゾウゼイ</t>
    </rPh>
    <rPh sb="7" eb="11">
      <t>ケイザイセイチョウ</t>
    </rPh>
    <rPh sb="14" eb="17">
      <t>キソテキ</t>
    </rPh>
    <rPh sb="17" eb="19">
      <t>ザイセイ</t>
    </rPh>
    <rPh sb="19" eb="21">
      <t>シュウシ</t>
    </rPh>
    <rPh sb="21" eb="23">
      <t>キンコウ</t>
    </rPh>
    <rPh sb="24" eb="26">
      <t>タッセイ</t>
    </rPh>
    <rPh sb="33" eb="35">
      <t>サクセイ</t>
    </rPh>
    <rPh sb="37" eb="39">
      <t>ゼイシュウ</t>
    </rPh>
    <rPh sb="40" eb="41">
      <t>クニ</t>
    </rPh>
    <rPh sb="42" eb="44">
      <t>チホウ</t>
    </rPh>
    <rPh sb="45" eb="46">
      <t>タイ</t>
    </rPh>
    <rPh sb="46" eb="48">
      <t>メイモク</t>
    </rPh>
    <rPh sb="51" eb="53">
      <t>ヒリツ</t>
    </rPh>
    <rPh sb="56" eb="58">
      <t>サクセイ</t>
    </rPh>
    <rPh sb="60" eb="62">
      <t>カソウ</t>
    </rPh>
    <rPh sb="62" eb="65">
      <t>キソテキ</t>
    </rPh>
    <rPh sb="65" eb="69">
      <t>ザイセイシシュツ</t>
    </rPh>
    <rPh sb="69" eb="70">
      <t>タイ</t>
    </rPh>
    <rPh sb="70" eb="72">
      <t>メイモク</t>
    </rPh>
    <rPh sb="75" eb="77">
      <t>ヒリツ</t>
    </rPh>
    <rPh sb="78" eb="79">
      <t>サ</t>
    </rPh>
    <rPh sb="80" eb="81">
      <t>モト</t>
    </rPh>
    <rPh sb="87" eb="89">
      <t>ネンド</t>
    </rPh>
    <rPh sb="99" eb="102">
      <t>カソウテキ</t>
    </rPh>
    <rPh sb="154" eb="156">
      <t>サイド</t>
    </rPh>
    <rPh sb="161" eb="162">
      <t>ナオ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</si>
</sst>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);[Red]\(0.0\)"/>
    <numFmt numFmtId="178" formatCode="0.0;&quot;△ &quot;0.0"/>
  </numFmts>
  <fonts count="6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Fill="1" applyBorder="1">
      <alignment vertical="center"/>
    </xf>
    <xf numFmtId="0" fontId="1" fillId="0" borderId="0" xfId="0" applyFont="1" applyAlignment="1">
      <alignment horizontal="left" vertical="center"/>
    </xf>
    <xf numFmtId="2" fontId="4" fillId="0" borderId="9" xfId="0" applyNumberFormat="1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2" borderId="2" xfId="0" applyFont="1" applyFill="1" applyBorder="1">
      <alignment vertical="center"/>
    </xf>
    <xf numFmtId="0" fontId="3" fillId="2" borderId="1" xfId="0" applyFont="1" applyFill="1" applyBorder="1">
      <alignment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9" xfId="0" applyFont="1" applyFill="1" applyBorder="1">
      <alignment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0" xfId="0" applyFill="1" applyBorder="1">
      <alignment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3" borderId="10" xfId="0" applyNumberFormat="1" applyFill="1" applyBorder="1" applyAlignment="1">
      <alignment horizontal="center" vertical="center"/>
    </xf>
    <xf numFmtId="0" fontId="0" fillId="0" borderId="7" xfId="0" applyBorder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177" fontId="4" fillId="2" borderId="7" xfId="0" applyNumberFormat="1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E19" sqref="E19"/>
    </sheetView>
  </sheetViews>
  <sheetFormatPr defaultRowHeight="13.5" x14ac:dyDescent="0.15"/>
  <sheetData>
    <row r="1" spans="1:16" ht="18.75" x14ac:dyDescent="0.15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7"/>
      <c r="P1" s="57"/>
    </row>
    <row r="2" spans="1:16" ht="24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30" customHeight="1" x14ac:dyDescent="0.15">
      <c r="A3" s="64" t="s">
        <v>32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30" customHeight="1" x14ac:dyDescent="0.15">
      <c r="A4" s="65" t="s">
        <v>33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30" customHeight="1" x14ac:dyDescent="0.15">
      <c r="A5" s="65" t="s">
        <v>31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ht="30" customHeight="1" x14ac:dyDescent="0.15">
      <c r="A6" s="64" t="s">
        <v>34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2"/>
      <c r="P6" s="2"/>
    </row>
    <row r="7" spans="1:16" ht="30" customHeight="1" x14ac:dyDescent="0.15">
      <c r="A7" s="64" t="s">
        <v>35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2"/>
      <c r="P7" s="2"/>
    </row>
    <row r="8" spans="1:16" ht="30" customHeight="1" x14ac:dyDescent="0.15">
      <c r="A8" s="64" t="s">
        <v>36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2"/>
      <c r="P8" s="2"/>
    </row>
    <row r="9" spans="1:16" ht="30" customHeight="1" x14ac:dyDescent="0.15">
      <c r="A9" s="64" t="s">
        <v>37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2"/>
      <c r="P9" s="2"/>
    </row>
    <row r="10" spans="1:16" ht="40.5" customHeight="1" x14ac:dyDescent="0.15">
      <c r="A10" s="65" t="s">
        <v>38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</sheetData>
  <mergeCells count="9">
    <mergeCell ref="A8:N8"/>
    <mergeCell ref="A9:N9"/>
    <mergeCell ref="A5:P5"/>
    <mergeCell ref="A10:P10"/>
    <mergeCell ref="A1:N1"/>
    <mergeCell ref="A6:N6"/>
    <mergeCell ref="A7:N7"/>
    <mergeCell ref="A3:P3"/>
    <mergeCell ref="A4:P4"/>
  </mergeCells>
  <phoneticPr fontId="2"/>
  <pageMargins left="0.25" right="0.25" top="0.75" bottom="0.75" header="0.3" footer="0.3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zoomScaleNormal="100" workbookViewId="0">
      <selection activeCell="A25" sqref="A25"/>
    </sheetView>
  </sheetViews>
  <sheetFormatPr defaultRowHeight="13.5" x14ac:dyDescent="0.15"/>
  <cols>
    <col min="1" max="1" width="32" customWidth="1"/>
    <col min="2" max="2" width="16" customWidth="1"/>
    <col min="3" max="3" width="9.875" customWidth="1"/>
    <col min="4" max="10" width="12.625" customWidth="1"/>
    <col min="11" max="11" width="11.125" customWidth="1"/>
    <col min="12" max="12" width="10.125" customWidth="1"/>
    <col min="13" max="13" width="11" customWidth="1"/>
  </cols>
  <sheetData>
    <row r="1" spans="1:12" ht="24.95" customHeight="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12" ht="24.95" customHeight="1" x14ac:dyDescent="0.15">
      <c r="A2" s="19"/>
      <c r="B2" s="19"/>
      <c r="C2" s="19"/>
      <c r="D2" s="19"/>
      <c r="E2" s="19"/>
      <c r="F2" s="19"/>
      <c r="G2" s="19"/>
      <c r="H2" s="19"/>
      <c r="I2" s="19"/>
    </row>
    <row r="3" spans="1:12" ht="18.75" customHeight="1" x14ac:dyDescent="0.15">
      <c r="A3" s="16"/>
      <c r="B3" s="17"/>
      <c r="C3" s="17"/>
      <c r="D3" s="17"/>
      <c r="E3" s="17"/>
      <c r="F3" s="17"/>
      <c r="G3" s="2"/>
      <c r="H3" s="2"/>
      <c r="I3" s="2"/>
    </row>
    <row r="4" spans="1:12" ht="18.75" customHeight="1" x14ac:dyDescent="0.15">
      <c r="A4" s="61" t="s">
        <v>25</v>
      </c>
      <c r="B4" s="61"/>
      <c r="C4" s="61"/>
      <c r="D4" s="17"/>
      <c r="E4" s="17"/>
      <c r="F4" s="17"/>
      <c r="G4" s="2"/>
      <c r="H4" s="60" t="s">
        <v>22</v>
      </c>
      <c r="I4" s="60"/>
      <c r="J4" s="60"/>
    </row>
    <row r="5" spans="1:12" ht="24.95" customHeight="1" x14ac:dyDescent="0.15">
      <c r="A5" s="3"/>
      <c r="B5" s="3"/>
      <c r="C5" s="8"/>
      <c r="D5" s="5">
        <v>2014</v>
      </c>
      <c r="E5" s="10">
        <f>D5+1</f>
        <v>2015</v>
      </c>
      <c r="F5" s="5">
        <f t="shared" ref="F5:J5" si="0">E5+1</f>
        <v>2016</v>
      </c>
      <c r="G5" s="10">
        <f t="shared" si="0"/>
        <v>2017</v>
      </c>
      <c r="H5" s="5">
        <f t="shared" si="0"/>
        <v>2018</v>
      </c>
      <c r="I5" s="10">
        <f t="shared" si="0"/>
        <v>2019</v>
      </c>
      <c r="J5" s="6">
        <f t="shared" si="0"/>
        <v>2020</v>
      </c>
      <c r="K5" s="1"/>
      <c r="L5" s="1"/>
    </row>
    <row r="6" spans="1:12" ht="24.95" customHeight="1" x14ac:dyDescent="0.15">
      <c r="A6" s="33" t="s">
        <v>2</v>
      </c>
      <c r="B6" s="33" t="s">
        <v>1</v>
      </c>
      <c r="C6" s="34"/>
      <c r="D6" s="35">
        <v>3.3</v>
      </c>
      <c r="E6" s="36">
        <v>2.8</v>
      </c>
      <c r="F6" s="35">
        <v>3.6</v>
      </c>
      <c r="G6" s="36">
        <v>3.4</v>
      </c>
      <c r="H6" s="35">
        <v>3.5</v>
      </c>
      <c r="I6" s="36">
        <v>3.6</v>
      </c>
      <c r="J6" s="37">
        <v>3.6</v>
      </c>
      <c r="K6" s="1"/>
      <c r="L6" s="1"/>
    </row>
    <row r="7" spans="1:12" ht="24.95" customHeight="1" x14ac:dyDescent="0.15">
      <c r="A7" s="38" t="s">
        <v>3</v>
      </c>
      <c r="B7" s="38" t="s">
        <v>1</v>
      </c>
      <c r="C7" s="39" t="s">
        <v>9</v>
      </c>
      <c r="D7" s="40">
        <v>497.5</v>
      </c>
      <c r="E7" s="41">
        <v>511.6</v>
      </c>
      <c r="F7" s="40">
        <v>530.20000000000005</v>
      </c>
      <c r="G7" s="41">
        <v>548.1</v>
      </c>
      <c r="H7" s="40">
        <v>567</v>
      </c>
      <c r="I7" s="41">
        <v>587.6</v>
      </c>
      <c r="J7" s="42">
        <v>609</v>
      </c>
      <c r="K7" s="1"/>
      <c r="L7" s="1"/>
    </row>
    <row r="8" spans="1:12" ht="24.95" customHeight="1" x14ac:dyDescent="0.15">
      <c r="A8" s="33" t="s">
        <v>4</v>
      </c>
      <c r="B8" s="33" t="s">
        <v>1</v>
      </c>
      <c r="C8" s="34"/>
      <c r="D8" s="43">
        <v>54.6</v>
      </c>
      <c r="E8" s="44">
        <v>60.2</v>
      </c>
      <c r="F8" s="43">
        <v>65.5</v>
      </c>
      <c r="G8" s="44">
        <v>67.599999999999994</v>
      </c>
      <c r="H8" s="43">
        <v>69.599999999999994</v>
      </c>
      <c r="I8" s="44">
        <v>72</v>
      </c>
      <c r="J8" s="45">
        <v>74.5</v>
      </c>
      <c r="K8" s="1"/>
      <c r="L8" s="1"/>
    </row>
    <row r="9" spans="1:12" ht="24.95" customHeight="1" x14ac:dyDescent="0.15">
      <c r="A9" s="3" t="s">
        <v>20</v>
      </c>
      <c r="B9" s="3" t="s">
        <v>1</v>
      </c>
      <c r="C9" s="8"/>
      <c r="D9" s="11" t="s">
        <v>21</v>
      </c>
      <c r="E9" s="12">
        <f t="shared" ref="E9:J9" si="1">((E8-D8)/D8)/((E7-D7)/D7)</f>
        <v>3.6188397890525499</v>
      </c>
      <c r="F9" s="11">
        <f t="shared" si="1"/>
        <v>2.4215696781338152</v>
      </c>
      <c r="G9" s="12">
        <f t="shared" si="1"/>
        <v>0.94965243720414383</v>
      </c>
      <c r="H9" s="11">
        <f t="shared" si="1"/>
        <v>0.85798816568047442</v>
      </c>
      <c r="I9" s="12">
        <f t="shared" si="1"/>
        <v>0.9491128222296632</v>
      </c>
      <c r="J9" s="13">
        <f t="shared" si="1"/>
        <v>0.95340083073728044</v>
      </c>
      <c r="K9" s="1"/>
      <c r="L9" s="1"/>
    </row>
    <row r="10" spans="1:12" ht="24.95" customHeight="1" x14ac:dyDescent="0.15">
      <c r="A10" s="7" t="s">
        <v>5</v>
      </c>
      <c r="B10" s="7" t="s">
        <v>1</v>
      </c>
      <c r="C10" s="9"/>
      <c r="D10" s="15">
        <v>88.7</v>
      </c>
      <c r="E10" s="20">
        <f t="shared" ref="E10:J10" si="2">E8/$D$8*$D$10</f>
        <v>97.797435897435903</v>
      </c>
      <c r="F10" s="20">
        <f t="shared" si="2"/>
        <v>106.40750915750915</v>
      </c>
      <c r="G10" s="20">
        <f t="shared" si="2"/>
        <v>109.81904761904761</v>
      </c>
      <c r="H10" s="20">
        <f t="shared" si="2"/>
        <v>113.06813186813186</v>
      </c>
      <c r="I10" s="20">
        <f t="shared" si="2"/>
        <v>116.96703296703296</v>
      </c>
      <c r="J10" s="20">
        <f t="shared" si="2"/>
        <v>121.02838827838829</v>
      </c>
      <c r="K10" s="1"/>
      <c r="L10" s="1"/>
    </row>
    <row r="11" spans="1:12" ht="24.95" customHeight="1" x14ac:dyDescent="0.15">
      <c r="A11" s="3" t="s">
        <v>6</v>
      </c>
      <c r="B11" s="3" t="s">
        <v>1</v>
      </c>
      <c r="C11" s="8" t="s">
        <v>10</v>
      </c>
      <c r="D11" s="11">
        <f t="shared" ref="D11:J11" si="3">D10/D7*100</f>
        <v>17.829145728643216</v>
      </c>
      <c r="E11" s="12">
        <f t="shared" si="3"/>
        <v>19.115996070648141</v>
      </c>
      <c r="F11" s="11">
        <f t="shared" si="3"/>
        <v>20.06931519379652</v>
      </c>
      <c r="G11" s="12">
        <f t="shared" si="3"/>
        <v>20.036315931225619</v>
      </c>
      <c r="H11" s="11">
        <f t="shared" si="3"/>
        <v>19.941469465278988</v>
      </c>
      <c r="I11" s="12">
        <f t="shared" si="3"/>
        <v>19.905893969883078</v>
      </c>
      <c r="J11" s="13">
        <f t="shared" si="3"/>
        <v>19.873298567879853</v>
      </c>
      <c r="K11" s="1"/>
      <c r="L11" s="1"/>
    </row>
    <row r="12" spans="1:12" ht="24.95" customHeight="1" x14ac:dyDescent="0.15">
      <c r="A12" s="38" t="s">
        <v>7</v>
      </c>
      <c r="B12" s="38" t="s">
        <v>1</v>
      </c>
      <c r="C12" s="39" t="s">
        <v>12</v>
      </c>
      <c r="D12" s="46">
        <v>-5.0999999999999996</v>
      </c>
      <c r="E12" s="47">
        <v>-3.2</v>
      </c>
      <c r="F12" s="46">
        <v>-2.4</v>
      </c>
      <c r="G12" s="47">
        <v>-2.2000000000000002</v>
      </c>
      <c r="H12" s="46">
        <v>-2.1</v>
      </c>
      <c r="I12" s="47">
        <v>-2</v>
      </c>
      <c r="J12" s="48">
        <v>-1.8</v>
      </c>
      <c r="K12" s="1"/>
      <c r="L12" s="1"/>
    </row>
    <row r="13" spans="1:12" ht="24.95" customHeight="1" x14ac:dyDescent="0.15">
      <c r="A13" s="3" t="s">
        <v>8</v>
      </c>
      <c r="B13" s="3" t="s">
        <v>1</v>
      </c>
      <c r="C13" s="8" t="s">
        <v>13</v>
      </c>
      <c r="D13" s="11">
        <f t="shared" ref="D13:J13" si="4">D11-D12</f>
        <v>22.929145728643213</v>
      </c>
      <c r="E13" s="12">
        <f t="shared" si="4"/>
        <v>22.31599607064814</v>
      </c>
      <c r="F13" s="11">
        <f t="shared" si="4"/>
        <v>22.469315193796518</v>
      </c>
      <c r="G13" s="12">
        <f t="shared" si="4"/>
        <v>22.236315931225619</v>
      </c>
      <c r="H13" s="11">
        <f t="shared" si="4"/>
        <v>22.04146946527899</v>
      </c>
      <c r="I13" s="12">
        <f t="shared" si="4"/>
        <v>21.905893969883078</v>
      </c>
      <c r="J13" s="13">
        <f t="shared" si="4"/>
        <v>21.673298567879854</v>
      </c>
      <c r="K13" s="1"/>
      <c r="L13" s="1"/>
    </row>
    <row r="14" spans="1:12" ht="24.95" customHeight="1" x14ac:dyDescent="0.15">
      <c r="A14" s="3" t="s">
        <v>11</v>
      </c>
      <c r="B14" s="3" t="s">
        <v>1</v>
      </c>
      <c r="C14" s="8" t="s">
        <v>14</v>
      </c>
      <c r="D14" s="11">
        <f t="shared" ref="D14:J14" si="5">D13*D7/100</f>
        <v>114.07249999999998</v>
      </c>
      <c r="E14" s="12">
        <f t="shared" si="5"/>
        <v>114.16863589743589</v>
      </c>
      <c r="F14" s="11">
        <f t="shared" si="5"/>
        <v>119.13230915750916</v>
      </c>
      <c r="G14" s="12">
        <f t="shared" si="5"/>
        <v>121.87724761904764</v>
      </c>
      <c r="H14" s="11">
        <f t="shared" si="5"/>
        <v>124.97513186813187</v>
      </c>
      <c r="I14" s="12">
        <f t="shared" si="5"/>
        <v>128.71903296703297</v>
      </c>
      <c r="J14" s="13">
        <f t="shared" si="5"/>
        <v>131.99038827838831</v>
      </c>
      <c r="K14" s="1"/>
      <c r="L14" s="1"/>
    </row>
    <row r="15" spans="1:12" ht="24.95" customHeight="1" x14ac:dyDescent="0.15">
      <c r="A15" s="3"/>
      <c r="B15" s="4"/>
      <c r="C15" s="4"/>
      <c r="D15" s="11"/>
      <c r="E15" s="11"/>
      <c r="F15" s="11"/>
      <c r="G15" s="11"/>
      <c r="H15" s="11"/>
      <c r="I15" s="11"/>
      <c r="J15" s="11"/>
      <c r="K15" s="1"/>
      <c r="L15" s="1"/>
    </row>
    <row r="16" spans="1:12" ht="24.95" customHeight="1" x14ac:dyDescent="0.15">
      <c r="A16" s="62" t="s">
        <v>19</v>
      </c>
      <c r="B16" s="63"/>
      <c r="C16" s="63"/>
      <c r="D16" s="63"/>
      <c r="E16" s="14"/>
      <c r="F16" s="14"/>
      <c r="G16" s="14"/>
      <c r="H16" s="14"/>
      <c r="I16" s="14"/>
      <c r="J16" s="14"/>
      <c r="K16" s="1"/>
      <c r="L16" s="1"/>
    </row>
    <row r="17" spans="1:12" ht="24.95" customHeight="1" x14ac:dyDescent="0.15">
      <c r="A17" s="3"/>
      <c r="B17" s="3"/>
      <c r="C17" s="8"/>
      <c r="D17" s="5">
        <v>2014</v>
      </c>
      <c r="E17" s="10">
        <f>D17+1</f>
        <v>2015</v>
      </c>
      <c r="F17" s="5">
        <f t="shared" ref="F17" si="6">E17+1</f>
        <v>2016</v>
      </c>
      <c r="G17" s="10">
        <f t="shared" ref="G17" si="7">F17+1</f>
        <v>2017</v>
      </c>
      <c r="H17" s="5">
        <f t="shared" ref="H17" si="8">G17+1</f>
        <v>2018</v>
      </c>
      <c r="I17" s="10">
        <f t="shared" ref="I17" si="9">H17+1</f>
        <v>2019</v>
      </c>
      <c r="J17" s="6">
        <f t="shared" ref="J17" si="10">I17+1</f>
        <v>2020</v>
      </c>
      <c r="K17" s="1"/>
      <c r="L17" s="1"/>
    </row>
    <row r="18" spans="1:12" ht="24.95" customHeight="1" x14ac:dyDescent="0.15">
      <c r="A18" s="18" t="s">
        <v>6</v>
      </c>
      <c r="B18" s="29" t="s">
        <v>1</v>
      </c>
      <c r="C18" s="30" t="s">
        <v>26</v>
      </c>
      <c r="D18" s="54">
        <f>D11</f>
        <v>17.829145728643216</v>
      </c>
      <c r="E18" s="54">
        <f t="shared" ref="E18:J18" si="11">E11</f>
        <v>19.115996070648141</v>
      </c>
      <c r="F18" s="54">
        <f t="shared" si="11"/>
        <v>20.06931519379652</v>
      </c>
      <c r="G18" s="54">
        <f t="shared" si="11"/>
        <v>20.036315931225619</v>
      </c>
      <c r="H18" s="54">
        <f t="shared" si="11"/>
        <v>19.941469465278988</v>
      </c>
      <c r="I18" s="54">
        <f t="shared" si="11"/>
        <v>19.905893969883078</v>
      </c>
      <c r="J18" s="54">
        <f t="shared" si="11"/>
        <v>19.873298567879853</v>
      </c>
      <c r="K18" s="1"/>
      <c r="L18" s="1"/>
    </row>
    <row r="19" spans="1:12" ht="24.95" customHeight="1" x14ac:dyDescent="0.15">
      <c r="A19" s="30" t="s">
        <v>11</v>
      </c>
      <c r="B19" s="31" t="s">
        <v>1</v>
      </c>
      <c r="C19" s="30" t="s">
        <v>23</v>
      </c>
      <c r="D19" s="13">
        <f>D14</f>
        <v>114.07249999999998</v>
      </c>
      <c r="E19" s="13">
        <f t="shared" ref="E19:J19" si="12">E14</f>
        <v>114.16863589743589</v>
      </c>
      <c r="F19" s="13">
        <f t="shared" si="12"/>
        <v>119.13230915750916</v>
      </c>
      <c r="G19" s="13">
        <f t="shared" si="12"/>
        <v>121.87724761904764</v>
      </c>
      <c r="H19" s="13">
        <f t="shared" si="12"/>
        <v>124.97513186813187</v>
      </c>
      <c r="I19" s="13">
        <f t="shared" si="12"/>
        <v>128.71903296703297</v>
      </c>
      <c r="J19" s="13">
        <f t="shared" si="12"/>
        <v>131.99038827838831</v>
      </c>
      <c r="K19" s="1"/>
      <c r="L19" s="1"/>
    </row>
    <row r="20" spans="1:12" ht="24.95" customHeight="1" x14ac:dyDescent="0.15">
      <c r="A20" s="28" t="s">
        <v>24</v>
      </c>
      <c r="B20" s="29" t="s">
        <v>16</v>
      </c>
      <c r="C20" s="30"/>
      <c r="D20" s="55">
        <v>3.3</v>
      </c>
      <c r="E20" s="24">
        <v>4.9773364999999998</v>
      </c>
      <c r="F20" s="23">
        <f>E20</f>
        <v>4.9773364999999998</v>
      </c>
      <c r="G20" s="24">
        <f t="shared" ref="G20:J20" si="13">F20</f>
        <v>4.9773364999999998</v>
      </c>
      <c r="H20" s="23">
        <f t="shared" si="13"/>
        <v>4.9773364999999998</v>
      </c>
      <c r="I20" s="24">
        <f t="shared" si="13"/>
        <v>4.9773364999999998</v>
      </c>
      <c r="J20" s="25">
        <f t="shared" si="13"/>
        <v>4.9773364999999998</v>
      </c>
      <c r="K20" s="1"/>
      <c r="L20" s="1"/>
    </row>
    <row r="21" spans="1:12" ht="24.95" customHeight="1" x14ac:dyDescent="0.15">
      <c r="A21" s="28" t="s">
        <v>3</v>
      </c>
      <c r="B21" s="32" t="s">
        <v>15</v>
      </c>
      <c r="C21" s="32" t="s">
        <v>27</v>
      </c>
      <c r="D21" s="56">
        <v>497.5</v>
      </c>
      <c r="E21" s="26">
        <f t="shared" ref="E21:J21" si="14">D21*(1+E20/100)</f>
        <v>522.26224908749998</v>
      </c>
      <c r="F21" s="26">
        <f t="shared" si="14"/>
        <v>548.25699863705302</v>
      </c>
      <c r="G21" s="26">
        <f t="shared" si="14"/>
        <v>575.54559434401961</v>
      </c>
      <c r="H21" s="26">
        <f t="shared" si="14"/>
        <v>604.19243528544644</v>
      </c>
      <c r="I21" s="26">
        <f t="shared" si="14"/>
        <v>634.26512589714787</v>
      </c>
      <c r="J21" s="26">
        <f t="shared" si="14"/>
        <v>665.83463551519765</v>
      </c>
      <c r="K21" s="1"/>
      <c r="L21" s="1"/>
    </row>
    <row r="22" spans="1:12" ht="24.75" customHeight="1" x14ac:dyDescent="0.15">
      <c r="A22" s="22" t="s">
        <v>8</v>
      </c>
      <c r="B22" s="21" t="s">
        <v>17</v>
      </c>
      <c r="C22" s="21" t="s">
        <v>28</v>
      </c>
      <c r="D22" s="27">
        <f t="shared" ref="D22:J22" si="15">D19/D21*100</f>
        <v>22.92914572864321</v>
      </c>
      <c r="E22" s="27">
        <f t="shared" si="15"/>
        <v>21.860403675914174</v>
      </c>
      <c r="F22" s="27">
        <f t="shared" si="15"/>
        <v>21.729281970621031</v>
      </c>
      <c r="G22" s="27">
        <f t="shared" si="15"/>
        <v>21.175950057954612</v>
      </c>
      <c r="H22" s="27">
        <f t="shared" si="15"/>
        <v>20.684656836044006</v>
      </c>
      <c r="I22" s="27">
        <f t="shared" si="15"/>
        <v>20.294199966451568</v>
      </c>
      <c r="J22" s="27">
        <f t="shared" si="15"/>
        <v>19.82329864475421</v>
      </c>
    </row>
    <row r="23" spans="1:12" ht="24.75" customHeight="1" x14ac:dyDescent="0.15">
      <c r="A23" s="49" t="s">
        <v>18</v>
      </c>
      <c r="B23" s="50" t="s">
        <v>17</v>
      </c>
      <c r="C23" s="50" t="s">
        <v>29</v>
      </c>
      <c r="D23" s="51">
        <f t="shared" ref="D23:J23" si="16">D18-D22</f>
        <v>-5.0999999999999943</v>
      </c>
      <c r="E23" s="51">
        <f t="shared" si="16"/>
        <v>-2.7444076052660336</v>
      </c>
      <c r="F23" s="51">
        <f t="shared" si="16"/>
        <v>-1.6599667768245112</v>
      </c>
      <c r="G23" s="51">
        <f t="shared" si="16"/>
        <v>-1.1396341267289927</v>
      </c>
      <c r="H23" s="51">
        <f t="shared" si="16"/>
        <v>-0.74318737076501762</v>
      </c>
      <c r="I23" s="51">
        <f t="shared" si="16"/>
        <v>-0.38830599656849074</v>
      </c>
      <c r="J23" s="52">
        <f t="shared" si="16"/>
        <v>4.9999923125643164E-2</v>
      </c>
    </row>
    <row r="24" spans="1:12" x14ac:dyDescent="0.15">
      <c r="A24" s="53"/>
    </row>
  </sheetData>
  <mergeCells count="4">
    <mergeCell ref="A1:I1"/>
    <mergeCell ref="H4:J4"/>
    <mergeCell ref="A4:C4"/>
    <mergeCell ref="A16:D16"/>
  </mergeCells>
  <phoneticPr fontId="2"/>
  <pageMargins left="0.25" right="0.25" top="0.75" bottom="0.75" header="0.3" footer="0.3"/>
  <pageSetup paperSize="8" scale="99" fitToHeight="0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試算方法</vt:lpstr>
      <vt:lpstr>必要な成長率</vt:lpstr>
      <vt:lpstr>必要な成長率!Print_Area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d037</dc:creator>
  <cp:lastModifiedBy>d004</cp:lastModifiedBy>
  <cp:lastPrinted>2015-01-15T06:23:23Z</cp:lastPrinted>
  <dcterms:created xsi:type="dcterms:W3CDTF">2014-12-03T06:24:57Z</dcterms:created>
  <dcterms:modified xsi:type="dcterms:W3CDTF">2015-01-15T06:23:43Z</dcterms:modified>
</cp:coreProperties>
</file>